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50" windowHeight="859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<sst xmlns="http://schemas.openxmlformats.org/spreadsheetml/2006/main" count="62" uniqueCount="43">
  <si>
    <t>тыс.сум</t>
  </si>
  <si>
    <t>1-квартал</t>
  </si>
  <si>
    <t>2-квартал</t>
  </si>
  <si>
    <t>3-квартал</t>
  </si>
  <si>
    <t>4-квартал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</si>
  <si>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</si>
  <si>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</si>
  <si>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</si>
  <si>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</si>
  <si>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</si>
  <si>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</si>
  <si>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</si>
  <si>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</si>
  <si>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</si>
  <si>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</si>
  <si>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</si>
  <si>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</si>
  <si>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</si>
  <si>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Электронная почта</t>
  </si>
  <si>
    <t>НИББД</t>
  </si>
  <si>
    <t>Телекоммуникация</t>
  </si>
  <si>
    <t>Разраб. и сопров</t>
  </si>
  <si>
    <t>ИИАС ЦБ РУз</t>
  </si>
  <si>
    <t>ИТОГО</t>
  </si>
  <si>
    <t>Прочие доходы</t>
  </si>
  <si>
    <t>ИТОГО ДОХОДЫ</t>
  </si>
  <si>
    <t>Фонд оплаты труда</t>
  </si>
  <si>
    <t>Материал, запчасти</t>
  </si>
  <si>
    <t>Аренда каналов</t>
  </si>
  <si>
    <t>Прочие произв. Расх.</t>
  </si>
  <si>
    <t>Расходы периода</t>
  </si>
  <si>
    <t>ИТОГО РАСХОДЫ</t>
  </si>
  <si>
    <t>Приложение №1</t>
  </si>
  <si>
    <t>Приложение №2</t>
  </si>
  <si>
    <t>МУНИС</t>
  </si>
  <si>
    <t>Един.Соц.Платеж 12%</t>
  </si>
  <si>
    <t>Банкоматы (воз, тех)</t>
  </si>
  <si>
    <t>СМП (анор, QR)</t>
  </si>
  <si>
    <t xml:space="preserve">Электрон.платежи </t>
  </si>
  <si>
    <t>Терминал (ЦТО)</t>
  </si>
  <si>
    <t>Прогноз производственных и прочих расходов по ГЦИ за 2023 год</t>
  </si>
  <si>
    <t>Прогноз объема работ и прочих доходов по ГЦИ за 2023 год</t>
  </si>
  <si>
    <t>Амортизация о/с и н/а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</si>
</sst>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18.375" style="0" customWidth="1"/>
    <col min="3" max="3" width="9.00390625" style="0" customWidth="1"/>
    <col min="4" max="4" width="9.75390625" style="0" customWidth="1"/>
    <col min="5" max="6" width="9.375" style="0" customWidth="1"/>
    <col min="8" max="8" width="9.375" style="0" customWidth="1"/>
    <col min="9" max="9" width="9.875" style="0" customWidth="1"/>
    <col min="10" max="10" width="8.875" style="0" customWidth="1"/>
    <col min="11" max="12" width="9.125" style="0" customWidth="1"/>
    <col min="13" max="13" width="11.375" style="0" customWidth="1"/>
    <col min="14" max="14" width="11.00390625" style="0" customWidth="1"/>
  </cols>
  <sheetData>
    <row r="1" spans="12:13" ht="15.75">
      <c r="L1" s="1"/>
      <c r="M1" s="15" t="s">
        <v>32</v>
      </c>
    </row>
    <row r="2" spans="2:3" ht="18">
      <c r="B2" s="2" t="s">
        <v>41</v>
      </c>
      <c r="C2" s="2"/>
    </row>
    <row r="4" ht="15.75">
      <c r="L4" s="1" t="s">
        <v>0</v>
      </c>
    </row>
    <row r="5" spans="2:14" ht="12.75">
      <c r="B5" s="27" t="s">
        <v>1</v>
      </c>
      <c r="C5" s="28"/>
      <c r="D5" s="29"/>
      <c r="E5" s="30" t="s">
        <v>2</v>
      </c>
      <c r="F5" s="30"/>
      <c r="G5" s="30"/>
      <c r="H5" s="30" t="s">
        <v>3</v>
      </c>
      <c r="I5" s="30"/>
      <c r="J5" s="30"/>
      <c r="K5" s="30" t="s">
        <v>4</v>
      </c>
      <c r="L5" s="30"/>
      <c r="M5" s="30"/>
      <c r="N5" s="11" t="s">
        <v>5</v>
      </c>
    </row>
    <row r="6" spans="1:14" ht="12.75">
      <c r="A6" s="4"/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4"/>
    </row>
    <row r="7" spans="1:14" ht="12.75">
      <c r="A7" s="4" t="s">
        <v>38</v>
      </c>
      <c r="B7" s="5">
        <v>788245</v>
      </c>
      <c r="C7" s="5">
        <v>885894</v>
      </c>
      <c r="D7" s="5">
        <v>926831</v>
      </c>
      <c r="E7" s="17">
        <v>900000</v>
      </c>
      <c r="F7" s="17">
        <v>900000</v>
      </c>
      <c r="G7" s="17">
        <v>900000</v>
      </c>
      <c r="H7" s="17">
        <v>900000</v>
      </c>
      <c r="I7" s="17">
        <v>900000</v>
      </c>
      <c r="J7" s="17">
        <v>900000</v>
      </c>
      <c r="K7" s="17">
        <v>900000</v>
      </c>
      <c r="L7" s="17">
        <v>900000</v>
      </c>
      <c r="M7" s="17">
        <v>900000</v>
      </c>
      <c r="N7" s="18">
        <f aca="true" t="shared" si="0" ref="N7:N14">SUM(B7:M7)</f>
        <v>10700970</v>
      </c>
    </row>
    <row r="8" spans="1:14" ht="12.75">
      <c r="A8" s="4" t="s">
        <v>37</v>
      </c>
      <c r="B8" s="5">
        <v>333005</v>
      </c>
      <c r="C8" s="5">
        <v>434563</v>
      </c>
      <c r="D8" s="5">
        <v>490977</v>
      </c>
      <c r="E8" s="17">
        <v>400000</v>
      </c>
      <c r="F8" s="17">
        <v>400000</v>
      </c>
      <c r="G8" s="17">
        <v>400000</v>
      </c>
      <c r="H8" s="17">
        <v>400000</v>
      </c>
      <c r="I8" s="17">
        <v>400000</v>
      </c>
      <c r="J8" s="17">
        <v>400000</v>
      </c>
      <c r="K8" s="17">
        <v>400000</v>
      </c>
      <c r="L8" s="17">
        <v>400000</v>
      </c>
      <c r="M8" s="17">
        <v>400000</v>
      </c>
      <c r="N8" s="18">
        <f t="shared" si="0"/>
        <v>4858545</v>
      </c>
    </row>
    <row r="9" spans="1:14" ht="12.75">
      <c r="A9" s="4" t="s">
        <v>34</v>
      </c>
      <c r="B9" s="5">
        <v>2575607</v>
      </c>
      <c r="C9" s="5">
        <v>2810161</v>
      </c>
      <c r="D9" s="5">
        <v>3069101</v>
      </c>
      <c r="E9" s="17">
        <v>3050000</v>
      </c>
      <c r="F9" s="17">
        <v>3050000</v>
      </c>
      <c r="G9" s="17">
        <v>3050000</v>
      </c>
      <c r="H9" s="17">
        <v>3300000</v>
      </c>
      <c r="I9" s="17">
        <v>3300000</v>
      </c>
      <c r="J9" s="17">
        <v>3300000</v>
      </c>
      <c r="K9" s="17">
        <v>3300000</v>
      </c>
      <c r="L9" s="17">
        <v>3300000</v>
      </c>
      <c r="M9" s="17">
        <v>3300000</v>
      </c>
      <c r="N9" s="18">
        <f>SUM(B9:M9)</f>
        <v>37404869</v>
      </c>
    </row>
    <row r="10" spans="1:14" ht="12.75">
      <c r="A10" s="4" t="s">
        <v>18</v>
      </c>
      <c r="B10" s="5">
        <v>165882</v>
      </c>
      <c r="C10" s="5">
        <v>150025</v>
      </c>
      <c r="D10" s="5">
        <v>147568</v>
      </c>
      <c r="E10" s="17">
        <v>150000</v>
      </c>
      <c r="F10" s="17">
        <v>150000</v>
      </c>
      <c r="G10" s="17">
        <v>150000</v>
      </c>
      <c r="H10" s="17">
        <v>150000</v>
      </c>
      <c r="I10" s="17">
        <v>150000</v>
      </c>
      <c r="J10" s="17">
        <v>150000</v>
      </c>
      <c r="K10" s="17">
        <v>150000</v>
      </c>
      <c r="L10" s="17">
        <v>150000</v>
      </c>
      <c r="M10" s="17">
        <v>150000</v>
      </c>
      <c r="N10" s="18">
        <f t="shared" si="0"/>
        <v>1813475</v>
      </c>
    </row>
    <row r="11" spans="1:14" ht="12.75">
      <c r="A11" s="4" t="s">
        <v>19</v>
      </c>
      <c r="B11" s="5">
        <v>652638</v>
      </c>
      <c r="C11" s="5">
        <v>861399</v>
      </c>
      <c r="D11" s="5">
        <v>931056</v>
      </c>
      <c r="E11" s="17">
        <v>900000</v>
      </c>
      <c r="F11" s="17">
        <v>900000</v>
      </c>
      <c r="G11" s="17">
        <v>900000</v>
      </c>
      <c r="H11" s="17">
        <v>900000</v>
      </c>
      <c r="I11" s="17">
        <v>900000</v>
      </c>
      <c r="J11" s="17">
        <v>900000</v>
      </c>
      <c r="K11" s="17">
        <v>900000</v>
      </c>
      <c r="L11" s="17">
        <v>900000</v>
      </c>
      <c r="M11" s="17">
        <v>900000</v>
      </c>
      <c r="N11" s="18">
        <f t="shared" si="0"/>
        <v>10545093</v>
      </c>
    </row>
    <row r="12" spans="1:14" ht="12.75">
      <c r="A12" s="4" t="s">
        <v>20</v>
      </c>
      <c r="B12" s="5">
        <v>654349</v>
      </c>
      <c r="C12" s="5">
        <v>654945</v>
      </c>
      <c r="D12" s="5">
        <v>661013</v>
      </c>
      <c r="E12" s="17">
        <v>650000</v>
      </c>
      <c r="F12" s="17">
        <v>650000</v>
      </c>
      <c r="G12" s="17">
        <v>650000</v>
      </c>
      <c r="H12" s="17">
        <v>650000</v>
      </c>
      <c r="I12" s="17">
        <v>650000</v>
      </c>
      <c r="J12" s="17">
        <v>650000</v>
      </c>
      <c r="K12" s="17">
        <v>650000</v>
      </c>
      <c r="L12" s="17">
        <v>650000</v>
      </c>
      <c r="M12" s="17">
        <v>650000</v>
      </c>
      <c r="N12" s="18">
        <f t="shared" si="0"/>
        <v>7820307</v>
      </c>
    </row>
    <row r="13" spans="1:14" ht="12.75">
      <c r="A13" s="4" t="s">
        <v>21</v>
      </c>
      <c r="B13" s="5">
        <v>52825</v>
      </c>
      <c r="C13" s="5">
        <v>53700</v>
      </c>
      <c r="D13" s="5">
        <v>101480</v>
      </c>
      <c r="E13" s="17">
        <v>50000</v>
      </c>
      <c r="F13" s="17">
        <v>50000</v>
      </c>
      <c r="G13" s="17">
        <v>50000</v>
      </c>
      <c r="H13" s="17">
        <v>50000</v>
      </c>
      <c r="I13" s="17">
        <v>50000</v>
      </c>
      <c r="J13" s="17">
        <v>50000</v>
      </c>
      <c r="K13" s="17">
        <v>50000</v>
      </c>
      <c r="L13" s="17">
        <v>50000</v>
      </c>
      <c r="M13" s="17">
        <v>50000</v>
      </c>
      <c r="N13" s="18">
        <f t="shared" si="0"/>
        <v>658005</v>
      </c>
    </row>
    <row r="14" spans="1:14" ht="12.75">
      <c r="A14" s="4" t="s">
        <v>22</v>
      </c>
      <c r="B14" s="5">
        <v>32500</v>
      </c>
      <c r="C14" s="5">
        <v>32500</v>
      </c>
      <c r="D14" s="5">
        <v>32500</v>
      </c>
      <c r="E14" s="5">
        <v>32500</v>
      </c>
      <c r="F14" s="5">
        <v>32500</v>
      </c>
      <c r="G14" s="5">
        <v>32500</v>
      </c>
      <c r="H14" s="5">
        <v>32500</v>
      </c>
      <c r="I14" s="5">
        <v>32500</v>
      </c>
      <c r="J14" s="5">
        <v>32500</v>
      </c>
      <c r="K14" s="5">
        <v>32500</v>
      </c>
      <c r="L14" s="5">
        <v>32500</v>
      </c>
      <c r="M14" s="5">
        <v>32500</v>
      </c>
      <c r="N14" s="18">
        <f t="shared" si="0"/>
        <v>390000</v>
      </c>
    </row>
    <row r="15" spans="1:14" ht="12.75">
      <c r="A15" s="4" t="s">
        <v>36</v>
      </c>
      <c r="B15" s="5">
        <v>1901970</v>
      </c>
      <c r="C15" s="5">
        <v>1905117</v>
      </c>
      <c r="D15" s="5">
        <v>1825388</v>
      </c>
      <c r="E15" s="17">
        <v>1750000</v>
      </c>
      <c r="F15" s="17">
        <v>1750000</v>
      </c>
      <c r="G15" s="17">
        <v>1750000</v>
      </c>
      <c r="H15" s="17">
        <v>1750000</v>
      </c>
      <c r="I15" s="17">
        <v>1750000</v>
      </c>
      <c r="J15" s="17">
        <v>1750000</v>
      </c>
      <c r="K15" s="17">
        <v>1750000</v>
      </c>
      <c r="L15" s="17">
        <v>1750000</v>
      </c>
      <c r="M15" s="17">
        <v>1750000</v>
      </c>
      <c r="N15" s="18">
        <f>SUM(B15:M15)</f>
        <v>21382475</v>
      </c>
    </row>
    <row r="16" spans="1:14" ht="12.75">
      <c r="A16" s="4" t="s">
        <v>39</v>
      </c>
      <c r="B16" s="5">
        <v>436314</v>
      </c>
      <c r="C16" s="5">
        <v>432208</v>
      </c>
      <c r="D16" s="5">
        <v>402570</v>
      </c>
      <c r="E16" s="17">
        <v>400000</v>
      </c>
      <c r="F16" s="17">
        <v>400000</v>
      </c>
      <c r="G16" s="17">
        <v>400000</v>
      </c>
      <c r="H16" s="17">
        <v>400000</v>
      </c>
      <c r="I16" s="17">
        <v>400000</v>
      </c>
      <c r="J16" s="17">
        <v>400000</v>
      </c>
      <c r="K16" s="17">
        <v>400000</v>
      </c>
      <c r="L16" s="17">
        <v>400000</v>
      </c>
      <c r="M16" s="17">
        <v>400000</v>
      </c>
      <c r="N16" s="18">
        <f>SUM(B16:M16)</f>
        <v>4871092</v>
      </c>
    </row>
    <row r="17" spans="1:14" ht="12.75">
      <c r="A17" s="4" t="s">
        <v>23</v>
      </c>
      <c r="B17" s="24">
        <f>SUM(B7:B16)</f>
        <v>7593335</v>
      </c>
      <c r="C17" s="24">
        <f aca="true" t="shared" si="1" ref="C17:M17">SUM(C7:C16)</f>
        <v>8220512</v>
      </c>
      <c r="D17" s="24">
        <f t="shared" si="1"/>
        <v>8588484</v>
      </c>
      <c r="E17" s="24">
        <f t="shared" si="1"/>
        <v>8282500</v>
      </c>
      <c r="F17" s="24">
        <f t="shared" si="1"/>
        <v>8282500</v>
      </c>
      <c r="G17" s="24">
        <f t="shared" si="1"/>
        <v>8282500</v>
      </c>
      <c r="H17" s="24">
        <f t="shared" si="1"/>
        <v>8532500</v>
      </c>
      <c r="I17" s="24">
        <f t="shared" si="1"/>
        <v>8532500</v>
      </c>
      <c r="J17" s="24">
        <f t="shared" si="1"/>
        <v>8532500</v>
      </c>
      <c r="K17" s="24">
        <f t="shared" si="1"/>
        <v>8532500</v>
      </c>
      <c r="L17" s="24">
        <f t="shared" si="1"/>
        <v>8532500</v>
      </c>
      <c r="M17" s="24">
        <f t="shared" si="1"/>
        <v>8532500</v>
      </c>
      <c r="N17" s="25">
        <f>SUM(B17:M17)</f>
        <v>100444831</v>
      </c>
    </row>
    <row r="18" spans="1:14" ht="12.75">
      <c r="A18" s="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</row>
    <row r="19" spans="1:14" ht="12.75">
      <c r="A19" s="4" t="s">
        <v>24</v>
      </c>
      <c r="B19" s="17">
        <v>18878</v>
      </c>
      <c r="C19" s="17">
        <v>6602</v>
      </c>
      <c r="D19" s="17">
        <v>3218</v>
      </c>
      <c r="E19" s="17">
        <v>1000</v>
      </c>
      <c r="F19" s="17">
        <v>1000</v>
      </c>
      <c r="G19" s="17">
        <v>50000</v>
      </c>
      <c r="H19" s="17">
        <v>1000</v>
      </c>
      <c r="I19" s="17">
        <v>1000</v>
      </c>
      <c r="J19" s="17">
        <v>50000</v>
      </c>
      <c r="K19" s="17">
        <v>1000</v>
      </c>
      <c r="L19" s="17">
        <v>1000</v>
      </c>
      <c r="M19" s="17">
        <v>50000</v>
      </c>
      <c r="N19" s="18">
        <f>SUM(B19:M19)</f>
        <v>184698</v>
      </c>
    </row>
    <row r="20" spans="1:14" ht="12.75">
      <c r="A20" s="4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1:14" ht="12.75">
      <c r="A21" s="4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</row>
    <row r="22" spans="1:14" ht="12.75">
      <c r="A22" s="13" t="s">
        <v>25</v>
      </c>
      <c r="B22" s="25">
        <f aca="true" t="shared" si="2" ref="B22:M22">B17+B19+B20</f>
        <v>7612213</v>
      </c>
      <c r="C22" s="25">
        <f t="shared" si="2"/>
        <v>8227114</v>
      </c>
      <c r="D22" s="25">
        <f t="shared" si="2"/>
        <v>8591702</v>
      </c>
      <c r="E22" s="25">
        <f t="shared" si="2"/>
        <v>8283500</v>
      </c>
      <c r="F22" s="25">
        <f t="shared" si="2"/>
        <v>8283500</v>
      </c>
      <c r="G22" s="25">
        <f t="shared" si="2"/>
        <v>8332500</v>
      </c>
      <c r="H22" s="25">
        <f t="shared" si="2"/>
        <v>8533500</v>
      </c>
      <c r="I22" s="25">
        <f t="shared" si="2"/>
        <v>8533500</v>
      </c>
      <c r="J22" s="25">
        <f t="shared" si="2"/>
        <v>8582500</v>
      </c>
      <c r="K22" s="25">
        <f t="shared" si="2"/>
        <v>8533500</v>
      </c>
      <c r="L22" s="25">
        <f t="shared" si="2"/>
        <v>8533500</v>
      </c>
      <c r="M22" s="25">
        <f t="shared" si="2"/>
        <v>8582500</v>
      </c>
      <c r="N22" s="25">
        <f>N17+N19+N20</f>
        <v>100629529</v>
      </c>
    </row>
    <row r="23" spans="1:13" ht="1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4">
        <f>SUM(B22:M22)</f>
        <v>100629529</v>
      </c>
    </row>
    <row r="25" spans="1:5" ht="16.5">
      <c r="A25" s="8"/>
      <c r="E25" s="26"/>
    </row>
    <row r="27" ht="15.75">
      <c r="C27" s="1"/>
    </row>
    <row r="28" spans="2:8" ht="15.75">
      <c r="B28" s="1"/>
      <c r="H28" s="1"/>
    </row>
  </sheetData>
  <sheetProtection/>
  <mergeCells count="4">
    <mergeCell ref="B5:D5"/>
    <mergeCell ref="E5:G5"/>
    <mergeCell ref="H5:J5"/>
    <mergeCell ref="K5:M5"/>
  </mergeCells>
  <printOptions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20.25390625" style="0" customWidth="1"/>
    <col min="2" max="2" width="10.625" style="0" customWidth="1"/>
    <col min="3" max="3" width="8.875" style="0" customWidth="1"/>
    <col min="4" max="4" width="10.00390625" style="0" customWidth="1"/>
    <col min="5" max="6" width="10.25390625" style="0" customWidth="1"/>
    <col min="7" max="8" width="10.00390625" style="0" customWidth="1"/>
    <col min="9" max="9" width="9.875" style="0" customWidth="1"/>
    <col min="10" max="10" width="10.00390625" style="0" customWidth="1"/>
    <col min="11" max="11" width="10.25390625" style="0" customWidth="1"/>
    <col min="12" max="12" width="9.25390625" style="0" customWidth="1"/>
    <col min="13" max="13" width="10.25390625" style="0" customWidth="1"/>
    <col min="14" max="14" width="11.125" style="0" customWidth="1"/>
  </cols>
  <sheetData>
    <row r="1" spans="12:13" ht="15.75">
      <c r="L1" s="1"/>
      <c r="M1" s="15" t="s">
        <v>33</v>
      </c>
    </row>
    <row r="2" spans="2:3" ht="18">
      <c r="B2" s="2" t="s">
        <v>40</v>
      </c>
      <c r="C2" s="2"/>
    </row>
    <row r="3" ht="15.75">
      <c r="L3" s="1" t="s">
        <v>0</v>
      </c>
    </row>
    <row r="4" spans="2:14" ht="12.75">
      <c r="B4" s="27" t="s">
        <v>1</v>
      </c>
      <c r="C4" s="28"/>
      <c r="D4" s="29"/>
      <c r="E4" s="30" t="s">
        <v>2</v>
      </c>
      <c r="F4" s="30"/>
      <c r="G4" s="30"/>
      <c r="H4" s="30" t="s">
        <v>3</v>
      </c>
      <c r="I4" s="30"/>
      <c r="J4" s="30"/>
      <c r="K4" s="30" t="s">
        <v>4</v>
      </c>
      <c r="L4" s="30"/>
      <c r="M4" s="30"/>
      <c r="N4" s="11" t="s">
        <v>5</v>
      </c>
    </row>
    <row r="5" spans="1:14" ht="12.75">
      <c r="A5" s="4"/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4"/>
    </row>
    <row r="6" spans="1:14" ht="12.75">
      <c r="A6" s="4" t="s">
        <v>26</v>
      </c>
      <c r="B6" s="3">
        <v>2385944</v>
      </c>
      <c r="C6" s="3">
        <v>5087397</v>
      </c>
      <c r="D6" s="17">
        <v>4566634</v>
      </c>
      <c r="E6" s="17">
        <v>3700000</v>
      </c>
      <c r="F6" s="17">
        <v>5500000</v>
      </c>
      <c r="G6" s="17">
        <v>3800000</v>
      </c>
      <c r="H6" s="17">
        <v>3000000</v>
      </c>
      <c r="I6" s="17">
        <v>6000000</v>
      </c>
      <c r="J6" s="17">
        <v>4200000</v>
      </c>
      <c r="K6" s="17">
        <v>3300000</v>
      </c>
      <c r="L6" s="17">
        <v>5500000</v>
      </c>
      <c r="M6" s="17">
        <v>5000000</v>
      </c>
      <c r="N6" s="18">
        <f>SUM(B6:M6)</f>
        <v>52039975</v>
      </c>
    </row>
    <row r="7" spans="1:14" ht="12.75">
      <c r="A7" s="4" t="s">
        <v>35</v>
      </c>
      <c r="B7" s="5">
        <v>282950</v>
      </c>
      <c r="C7" s="5">
        <v>607364</v>
      </c>
      <c r="D7" s="17">
        <v>545750</v>
      </c>
      <c r="E7" s="17">
        <f aca="true" t="shared" si="0" ref="E7:M7">E6*0.12</f>
        <v>444000</v>
      </c>
      <c r="F7" s="17">
        <f t="shared" si="0"/>
        <v>660000</v>
      </c>
      <c r="G7" s="17">
        <f t="shared" si="0"/>
        <v>456000</v>
      </c>
      <c r="H7" s="17">
        <f t="shared" si="0"/>
        <v>360000</v>
      </c>
      <c r="I7" s="17">
        <f t="shared" si="0"/>
        <v>720000</v>
      </c>
      <c r="J7" s="17">
        <f t="shared" si="0"/>
        <v>504000</v>
      </c>
      <c r="K7" s="17">
        <f t="shared" si="0"/>
        <v>396000</v>
      </c>
      <c r="L7" s="17">
        <v>650000</v>
      </c>
      <c r="M7" s="17">
        <f t="shared" si="0"/>
        <v>600000</v>
      </c>
      <c r="N7" s="18">
        <f aca="true" t="shared" si="1" ref="N7:N12">SUM(B7:M7)</f>
        <v>6226064</v>
      </c>
    </row>
    <row r="8" spans="1:14" ht="12.75">
      <c r="A8" s="4" t="s">
        <v>27</v>
      </c>
      <c r="B8" s="3">
        <v>871377</v>
      </c>
      <c r="C8" s="3">
        <v>898571</v>
      </c>
      <c r="D8" s="17">
        <v>658847</v>
      </c>
      <c r="E8" s="17">
        <v>850000</v>
      </c>
      <c r="F8" s="17">
        <v>850000</v>
      </c>
      <c r="G8" s="17">
        <v>850000</v>
      </c>
      <c r="H8" s="17">
        <v>850000</v>
      </c>
      <c r="I8" s="17">
        <v>850000</v>
      </c>
      <c r="J8" s="17">
        <v>850000</v>
      </c>
      <c r="K8" s="17">
        <v>850000</v>
      </c>
      <c r="L8" s="17">
        <v>850000</v>
      </c>
      <c r="M8" s="17">
        <v>850000</v>
      </c>
      <c r="N8" s="18">
        <f t="shared" si="1"/>
        <v>10078795</v>
      </c>
    </row>
    <row r="9" spans="1:14" ht="12.75">
      <c r="A9" s="4" t="s">
        <v>42</v>
      </c>
      <c r="B9" s="5">
        <v>260735</v>
      </c>
      <c r="C9" s="5">
        <v>265500</v>
      </c>
      <c r="D9" s="17">
        <v>273845</v>
      </c>
      <c r="E9" s="17">
        <v>275000</v>
      </c>
      <c r="F9" s="17">
        <v>275000</v>
      </c>
      <c r="G9" s="17">
        <v>275000</v>
      </c>
      <c r="H9" s="17">
        <v>275000</v>
      </c>
      <c r="I9" s="17">
        <v>275000</v>
      </c>
      <c r="J9" s="17">
        <v>275000</v>
      </c>
      <c r="K9" s="17">
        <v>275000</v>
      </c>
      <c r="L9" s="17">
        <v>275000</v>
      </c>
      <c r="M9" s="17">
        <v>275000</v>
      </c>
      <c r="N9" s="18">
        <f t="shared" si="1"/>
        <v>3275080</v>
      </c>
    </row>
    <row r="10" spans="1:14" ht="12.75">
      <c r="A10" s="4" t="s">
        <v>28</v>
      </c>
      <c r="B10" s="5">
        <v>193266</v>
      </c>
      <c r="C10" s="5">
        <v>239202</v>
      </c>
      <c r="D10" s="17">
        <v>241691</v>
      </c>
      <c r="E10" s="17">
        <v>240000</v>
      </c>
      <c r="F10" s="17">
        <v>240000</v>
      </c>
      <c r="G10" s="17">
        <v>240000</v>
      </c>
      <c r="H10" s="17">
        <v>240000</v>
      </c>
      <c r="I10" s="17">
        <v>240000</v>
      </c>
      <c r="J10" s="17">
        <v>240000</v>
      </c>
      <c r="K10" s="17">
        <v>240000</v>
      </c>
      <c r="L10" s="17">
        <v>240000</v>
      </c>
      <c r="M10" s="17">
        <v>240000</v>
      </c>
      <c r="N10" s="18">
        <f t="shared" si="1"/>
        <v>2834159</v>
      </c>
    </row>
    <row r="11" spans="1:14" ht="12.75">
      <c r="A11" s="4" t="s">
        <v>29</v>
      </c>
      <c r="B11" s="5">
        <v>220752</v>
      </c>
      <c r="C11" s="5">
        <v>41597</v>
      </c>
      <c r="D11" s="17">
        <v>47568</v>
      </c>
      <c r="E11" s="17">
        <v>250000</v>
      </c>
      <c r="F11" s="17">
        <v>100000</v>
      </c>
      <c r="G11" s="17">
        <v>100000</v>
      </c>
      <c r="H11" s="17">
        <v>250000</v>
      </c>
      <c r="I11" s="17">
        <v>100000</v>
      </c>
      <c r="J11" s="17">
        <v>100000</v>
      </c>
      <c r="K11" s="17">
        <v>250000</v>
      </c>
      <c r="L11" s="17">
        <v>100000</v>
      </c>
      <c r="M11" s="17">
        <v>100000</v>
      </c>
      <c r="N11" s="18">
        <f t="shared" si="1"/>
        <v>1659917</v>
      </c>
    </row>
    <row r="12" spans="1:14" ht="12.75">
      <c r="A12" s="4"/>
      <c r="B12" s="5"/>
      <c r="C12" s="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>
        <f t="shared" si="1"/>
        <v>0</v>
      </c>
    </row>
    <row r="13" spans="1:14" ht="12.75">
      <c r="A13" s="4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</row>
    <row r="14" spans="1:14" ht="12.75">
      <c r="A14" s="9" t="s">
        <v>23</v>
      </c>
      <c r="B14" s="19">
        <f aca="true" t="shared" si="2" ref="B14:M14">SUM(B6:B13)</f>
        <v>4215024</v>
      </c>
      <c r="C14" s="19">
        <f t="shared" si="2"/>
        <v>7139631</v>
      </c>
      <c r="D14" s="19">
        <f t="shared" si="2"/>
        <v>6334335</v>
      </c>
      <c r="E14" s="19">
        <f t="shared" si="2"/>
        <v>5759000</v>
      </c>
      <c r="F14" s="19">
        <f t="shared" si="2"/>
        <v>7625000</v>
      </c>
      <c r="G14" s="19">
        <f t="shared" si="2"/>
        <v>5721000</v>
      </c>
      <c r="H14" s="19">
        <f t="shared" si="2"/>
        <v>4975000</v>
      </c>
      <c r="I14" s="19">
        <f t="shared" si="2"/>
        <v>8185000</v>
      </c>
      <c r="J14" s="19">
        <f t="shared" si="2"/>
        <v>6169000</v>
      </c>
      <c r="K14" s="19">
        <f t="shared" si="2"/>
        <v>5311000</v>
      </c>
      <c r="L14" s="19">
        <f t="shared" si="2"/>
        <v>7615000</v>
      </c>
      <c r="M14" s="19">
        <f t="shared" si="2"/>
        <v>7065000</v>
      </c>
      <c r="N14" s="20">
        <f>SUM(B14:M14)</f>
        <v>76113990</v>
      </c>
    </row>
    <row r="15" spans="1:14" ht="12.75">
      <c r="A15" s="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</row>
    <row r="16" spans="1:14" ht="12.75">
      <c r="A16" s="4" t="s">
        <v>30</v>
      </c>
      <c r="B16" s="12">
        <v>657473</v>
      </c>
      <c r="C16" s="12">
        <v>1217218</v>
      </c>
      <c r="D16" s="17">
        <v>821997</v>
      </c>
      <c r="E16" s="17">
        <v>850000</v>
      </c>
      <c r="F16" s="17">
        <v>1100000</v>
      </c>
      <c r="G16" s="17">
        <v>900000</v>
      </c>
      <c r="H16" s="17">
        <v>900000</v>
      </c>
      <c r="I16" s="17">
        <v>900000</v>
      </c>
      <c r="J16" s="17">
        <v>1200000</v>
      </c>
      <c r="K16" s="17">
        <v>3600000</v>
      </c>
      <c r="L16" s="17">
        <v>1000000</v>
      </c>
      <c r="M16" s="17">
        <v>1100000</v>
      </c>
      <c r="N16" s="20">
        <f>SUM(B16:M16)</f>
        <v>14246688</v>
      </c>
    </row>
    <row r="17" spans="1:14" ht="12.75">
      <c r="A17" s="9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1:14" ht="12.75">
      <c r="A18" s="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</row>
    <row r="19" spans="1:14" ht="12.75">
      <c r="A19" s="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0"/>
    </row>
    <row r="20" spans="1:14" ht="12.75">
      <c r="A20" s="4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1:14" ht="15">
      <c r="A21" s="13" t="s">
        <v>31</v>
      </c>
      <c r="B21" s="20">
        <f>B14+B16+B19</f>
        <v>4872497</v>
      </c>
      <c r="C21" s="20">
        <f aca="true" t="shared" si="3" ref="C21:M21">C14+C16+C19</f>
        <v>8356849</v>
      </c>
      <c r="D21" s="20">
        <f t="shared" si="3"/>
        <v>7156332</v>
      </c>
      <c r="E21" s="20">
        <f t="shared" si="3"/>
        <v>6609000</v>
      </c>
      <c r="F21" s="20">
        <f t="shared" si="3"/>
        <v>8725000</v>
      </c>
      <c r="G21" s="20">
        <f t="shared" si="3"/>
        <v>6621000</v>
      </c>
      <c r="H21" s="20">
        <f t="shared" si="3"/>
        <v>5875000</v>
      </c>
      <c r="I21" s="20">
        <f t="shared" si="3"/>
        <v>9085000</v>
      </c>
      <c r="J21" s="20">
        <f t="shared" si="3"/>
        <v>7369000</v>
      </c>
      <c r="K21" s="20">
        <f t="shared" si="3"/>
        <v>8911000</v>
      </c>
      <c r="L21" s="20">
        <f t="shared" si="3"/>
        <v>8615000</v>
      </c>
      <c r="M21" s="19">
        <f t="shared" si="3"/>
        <v>8165000</v>
      </c>
      <c r="N21" s="23">
        <f>N14+N16+N19</f>
        <v>90360678</v>
      </c>
    </row>
    <row r="22" spans="4:13" ht="12.75">
      <c r="D22" s="10"/>
      <c r="G22" s="10"/>
      <c r="J22" s="10"/>
      <c r="M22" s="16">
        <f>SUM(B21:M21)</f>
        <v>90360678</v>
      </c>
    </row>
    <row r="24" ht="16.5">
      <c r="E24" s="26"/>
    </row>
    <row r="25" ht="15.75">
      <c r="B25" s="1"/>
    </row>
    <row r="29" spans="2:8" ht="15.75">
      <c r="B29" s="1"/>
      <c r="C29" s="1"/>
      <c r="H29" s="1"/>
    </row>
  </sheetData>
  <sheetProtection/>
  <mergeCells count="4">
    <mergeCell ref="B4:D4"/>
    <mergeCell ref="E4:G4"/>
    <mergeCell ref="H4:J4"/>
    <mergeCell ref="K4:M4"/>
  </mergeCells>
  <printOptions/>
  <pageMargins left="0.42" right="0.15748031496062992" top="0.984251968503937" bottom="0.984251968503937" header="0.5118110236220472" footer="0.5118110236220472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2023-05-22T05:32:34Z</cp:lastPrinted>
  <dcterms:created xsi:type="dcterms:W3CDTF">2007-04-30T03:28:53Z</dcterms:created>
  <dcterms:modified xsi:type="dcterms:W3CDTF">2023-09-15T07:09:53Z</dcterms:modified>
  <cp:category/>
  <cp:version/>
  <cp:contentType/>
  <cp:contentStatus/>
</cp:coreProperties>
</file>